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<sst xmlns="http://schemas.openxmlformats.org/spreadsheetml/2006/main" count="394" uniqueCount="125">
  <si>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</si>
  <si>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</si>
  <si>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</si>
  <si>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</si>
  <si>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</si>
  <si>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</si>
  <si>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</si>
  <si>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</si>
  <si>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</si>
  <si>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</si>
  <si>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</si>
  <si>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</si>
  <si>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</si>
  <si>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</si>
  <si>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</si>
  <si>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</si>
  <si>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</si>
  <si>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</si>
  <si>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</si>
  <si>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</si>
  <si>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</si>
  <si>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</si>
  <si>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</si>
  <si>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</si>
  <si>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</si>
  <si>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</si>
  <si>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</si>
  <si>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</si>
  <si>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</si>
  <si>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</si>
  <si>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</si>
  <si>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</si>
  <si>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</si>
  <si>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</si>
  <si>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</si>
  <si>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</si>
  <si>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</si>
  <si>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</si>
  <si>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</si>
  <si>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</si>
  <si>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</si>
  <si>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</si>
  <si>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</si>
  <si>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</si>
  <si>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</si>
  <si>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</si>
  <si>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</si>
  <si>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</si>
  <si>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</si>
  <si>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</si>
  <si>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</si>
  <si>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</si>
  <si>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</si>
  <si>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</si>
  <si>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</si>
  <si>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</si>
  <si>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</si>
  <si>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</si>
  <si>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</si>
  <si>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</si>
  <si>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</si>
  <si>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</si>
  <si>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</si>
  <si>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</si>
  <si>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</si>
  <si>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</si>
  <si>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</si>
  <si>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</si>
  <si>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</si>
  <si>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</si>
  <si>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</si>
  <si>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</si>
  <si>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</si>
  <si>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</si>
  <si>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</si>
  <si>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</si>
  <si>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</si>
  <si>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</si>
  <si>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</si>
  <si>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</si>
  <si>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</si>
  <si>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</si>
  <si>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</si>
  <si>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</si>
  <si>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</si>
  <si>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</si>
  <si>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</si>
  <si>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</si>
  <si>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</si>
  <si>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</si>
  <si>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</si>
  <si>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</si>
  <si>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</si>
  <si>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</si>
  <si>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</si>
  <si>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</si>
  <si>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</si>
  <si>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</si>
  <si>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</si>
  <si>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</si>
  <si>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</si>
  <si>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</si>
  <si>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</si>
  <si>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</si>
  <si>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</si>
  <si>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</si>
  <si>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</si>
  <si>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</si>
  <si>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</si>
  <si>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</si>
  <si>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</si>
  <si>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</si>
  <si>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</si>
  <si>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</si>
  <si>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</si>
  <si>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</si>
  <si>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</si>
  <si>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</si>
  <si>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</si>
  <si>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план на січень-жовтень 2018р.</t>
  </si>
  <si>
    <t>станом на 29.10.2018</t>
  </si>
  <si>
    <r>
      <t xml:space="preserve">станом на 29.11.2018р.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</si>
  <si>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</t>
    </r>
    <r>
      <rPr>
        <b/>
        <sz val="12"/>
        <color indexed="10"/>
        <rFont val="Times New Roman"/>
        <family val="1"/>
      </rPr>
      <t>.10.2018р.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</si>
  <si>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29.10.2018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</si>
  <si>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29.10.2018р.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</si>
</sst>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8"/>
      <color indexed="8"/>
      <name val="Times New Roman"/>
      <family val="1"/>
    </font>
    <font>
      <sz val="7.4"/>
      <color indexed="8"/>
      <name val="Times New Roman"/>
      <family val="1"/>
    </font>
    <font>
      <sz val="7.6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313622"/>
        <c:axId val="20822599"/>
      </c:lineChart>
      <c:catAx>
        <c:axId val="23136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22599"/>
        <c:crosses val="autoZero"/>
        <c:auto val="0"/>
        <c:lblOffset val="100"/>
        <c:tickLblSkip val="1"/>
        <c:noMultiLvlLbl val="0"/>
      </c:catAx>
      <c:valAx>
        <c:axId val="2082259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1362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3970128"/>
        <c:axId val="35731153"/>
      </c:lineChart>
      <c:catAx>
        <c:axId val="39701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31153"/>
        <c:crosses val="autoZero"/>
        <c:auto val="0"/>
        <c:lblOffset val="100"/>
        <c:tickLblSkip val="1"/>
        <c:noMultiLvlLbl val="0"/>
      </c:catAx>
      <c:valAx>
        <c:axId val="35731153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7012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29.10.2018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3144922"/>
        <c:axId val="8542251"/>
      </c:bar3DChart>
      <c:catAx>
        <c:axId val="5314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42251"/>
        <c:crosses val="autoZero"/>
        <c:auto val="1"/>
        <c:lblOffset val="100"/>
        <c:tickLblSkip val="1"/>
        <c:noMultiLvlLbl val="0"/>
      </c:catAx>
      <c:valAx>
        <c:axId val="8542251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4492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9771396"/>
        <c:axId val="20833701"/>
      </c:bar3DChart>
      <c:catAx>
        <c:axId val="977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833701"/>
        <c:crosses val="autoZero"/>
        <c:auto val="1"/>
        <c:lblOffset val="100"/>
        <c:tickLblSkip val="1"/>
        <c:noMultiLvlLbl val="0"/>
      </c:catAx>
      <c:valAx>
        <c:axId val="20833701"/>
        <c:scaling>
          <c:orientation val="minMax"/>
          <c:max val="2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71396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3185664"/>
        <c:axId val="8908929"/>
      </c:lineChart>
      <c:catAx>
        <c:axId val="531856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08929"/>
        <c:crosses val="autoZero"/>
        <c:auto val="0"/>
        <c:lblOffset val="100"/>
        <c:tickLblSkip val="1"/>
        <c:noMultiLvlLbl val="0"/>
      </c:catAx>
      <c:valAx>
        <c:axId val="890892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1856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3071498"/>
        <c:axId val="50534619"/>
      </c:lineChart>
      <c:catAx>
        <c:axId val="130714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34619"/>
        <c:crosses val="autoZero"/>
        <c:auto val="0"/>
        <c:lblOffset val="100"/>
        <c:tickLblSkip val="1"/>
        <c:noMultiLvlLbl val="0"/>
      </c:catAx>
      <c:valAx>
        <c:axId val="5053461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07149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2158388"/>
        <c:axId val="66772309"/>
      </c:lineChart>
      <c:catAx>
        <c:axId val="521583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72309"/>
        <c:crosses val="autoZero"/>
        <c:auto val="0"/>
        <c:lblOffset val="100"/>
        <c:tickLblSkip val="1"/>
        <c:noMultiLvlLbl val="0"/>
      </c:catAx>
      <c:valAx>
        <c:axId val="6677230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1583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4079870"/>
        <c:axId val="39847919"/>
      </c:lineChart>
      <c:catAx>
        <c:axId val="640798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47919"/>
        <c:crosses val="autoZero"/>
        <c:auto val="0"/>
        <c:lblOffset val="100"/>
        <c:tickLblSkip val="1"/>
        <c:noMultiLvlLbl val="0"/>
      </c:catAx>
      <c:valAx>
        <c:axId val="3984791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07987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3086952"/>
        <c:axId val="6455977"/>
      </c:lineChart>
      <c:catAx>
        <c:axId val="230869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5977"/>
        <c:crosses val="autoZero"/>
        <c:auto val="0"/>
        <c:lblOffset val="100"/>
        <c:tickLblSkip val="1"/>
        <c:noMultiLvlLbl val="0"/>
      </c:catAx>
      <c:valAx>
        <c:axId val="645597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08695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58103794"/>
        <c:axId val="53172099"/>
      </c:lineChart>
      <c:catAx>
        <c:axId val="581037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72099"/>
        <c:crosses val="autoZero"/>
        <c:auto val="0"/>
        <c:lblOffset val="100"/>
        <c:tickLblSkip val="1"/>
        <c:noMultiLvlLbl val="0"/>
      </c:catAx>
      <c:valAx>
        <c:axId val="5317209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10379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8786844"/>
        <c:axId val="11972733"/>
      </c:lineChart>
      <c:catAx>
        <c:axId val="87868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72733"/>
        <c:crosses val="autoZero"/>
        <c:auto val="0"/>
        <c:lblOffset val="100"/>
        <c:tickLblSkip val="1"/>
        <c:noMultiLvlLbl val="0"/>
      </c:catAx>
      <c:valAx>
        <c:axId val="1197273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8684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40645734"/>
        <c:axId val="30267287"/>
      </c:lineChart>
      <c:catAx>
        <c:axId val="406457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67287"/>
        <c:crosses val="autoZero"/>
        <c:auto val="0"/>
        <c:lblOffset val="100"/>
        <c:tickLblSkip val="1"/>
        <c:noMultiLvlLbl val="0"/>
      </c:catAx>
      <c:valAx>
        <c:axId val="30267287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645734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29.10.2018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1 335 585,8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- 31 111,4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- 32 084,4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120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121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6007.967368421053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6008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6008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6008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6008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6008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6008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6008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6008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6008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6008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6008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6008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6008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6008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6008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6008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6008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35.340000000000366</v>
      </c>
      <c r="N22" s="65">
        <v>7734.34</v>
      </c>
      <c r="O22" s="65">
        <v>6500</v>
      </c>
      <c r="P22" s="3">
        <f t="shared" si="2"/>
        <v>1.1898984615384616</v>
      </c>
      <c r="Q22" s="2">
        <v>6008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8900</v>
      </c>
      <c r="P23" s="3">
        <f>N23/O23</f>
        <v>0</v>
      </c>
      <c r="Q23" s="2">
        <v>6008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43403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10000</v>
      </c>
      <c r="P24" s="3">
        <f t="shared" si="2"/>
        <v>0</v>
      </c>
      <c r="Q24" s="2">
        <v>6008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43404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9000</v>
      </c>
      <c r="P25" s="3">
        <f t="shared" si="2"/>
        <v>0</v>
      </c>
      <c r="Q25" s="2">
        <v>6008</v>
      </c>
      <c r="R25" s="98"/>
      <c r="S25" s="99"/>
      <c r="T25" s="100"/>
      <c r="U25" s="155"/>
      <c r="V25" s="156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64564.3</v>
      </c>
      <c r="C26" s="85">
        <f t="shared" si="4"/>
        <v>8953.6</v>
      </c>
      <c r="D26" s="107">
        <f t="shared" si="4"/>
        <v>2939.35</v>
      </c>
      <c r="E26" s="107">
        <f t="shared" si="4"/>
        <v>6014.25</v>
      </c>
      <c r="F26" s="85">
        <f t="shared" si="4"/>
        <v>5228.15</v>
      </c>
      <c r="G26" s="85">
        <f t="shared" si="4"/>
        <v>8007.699999999999</v>
      </c>
      <c r="H26" s="85">
        <f t="shared" si="4"/>
        <v>22865.3</v>
      </c>
      <c r="I26" s="85">
        <f t="shared" si="4"/>
        <v>1279.7</v>
      </c>
      <c r="J26" s="85">
        <f t="shared" si="4"/>
        <v>420.30000000000007</v>
      </c>
      <c r="K26" s="85">
        <f t="shared" si="4"/>
        <v>615.5</v>
      </c>
      <c r="L26" s="85">
        <f t="shared" si="4"/>
        <v>1694.3</v>
      </c>
      <c r="M26" s="84">
        <f t="shared" si="4"/>
        <v>522.5300000000007</v>
      </c>
      <c r="N26" s="84">
        <f t="shared" si="4"/>
        <v>114151.38</v>
      </c>
      <c r="O26" s="84">
        <f t="shared" si="4"/>
        <v>136500</v>
      </c>
      <c r="P26" s="86">
        <f>N26/O26</f>
        <v>0.8362738461538461</v>
      </c>
      <c r="Q26" s="2"/>
      <c r="R26" s="75">
        <f>SUM(R4:R25)</f>
        <v>14.7</v>
      </c>
      <c r="S26" s="75">
        <f>SUM(S4:S25)</f>
        <v>0</v>
      </c>
      <c r="T26" s="75">
        <f>SUM(T4:T25)</f>
        <v>188.88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204.57999999999998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43433</v>
      </c>
      <c r="S31" s="161">
        <v>0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43402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122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123</v>
      </c>
      <c r="P27" s="170"/>
    </row>
    <row r="28" spans="1:16" ht="30.75" customHeight="1">
      <c r="A28" s="183"/>
      <c r="B28" s="44" t="s">
        <v>119</v>
      </c>
      <c r="C28" s="22" t="s">
        <v>23</v>
      </c>
      <c r="D28" s="44" t="str">
        <f>B28</f>
        <v>план на січень-жовтень 2018р.</v>
      </c>
      <c r="E28" s="22" t="str">
        <f>C28</f>
        <v>факт</v>
      </c>
      <c r="F28" s="43" t="str">
        <f>B28</f>
        <v>план на січень-жовтень 2018р.</v>
      </c>
      <c r="G28" s="58" t="str">
        <f>C28</f>
        <v>факт</v>
      </c>
      <c r="H28" s="44" t="str">
        <f>B28</f>
        <v>план на січень-жовтень 2018р.</v>
      </c>
      <c r="I28" s="22" t="str">
        <f>C28</f>
        <v>факт</v>
      </c>
      <c r="J28" s="43" t="str">
        <f>B28</f>
        <v>план на січень-жовтень 2018р.</v>
      </c>
      <c r="K28" s="58" t="str">
        <f>C28</f>
        <v>факт</v>
      </c>
      <c r="L28" s="41" t="str">
        <f>D28</f>
        <v>план на січень-жовтень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жовтень!S41</f>
        <v>0</v>
      </c>
      <c r="B29" s="45">
        <v>10015</v>
      </c>
      <c r="C29" s="45">
        <v>2052.37</v>
      </c>
      <c r="D29" s="45">
        <v>5240.03</v>
      </c>
      <c r="E29" s="45">
        <v>1597.14</v>
      </c>
      <c r="F29" s="45">
        <v>22300</v>
      </c>
      <c r="G29" s="45">
        <v>10684.98</v>
      </c>
      <c r="H29" s="45">
        <v>20</v>
      </c>
      <c r="I29" s="45">
        <v>18</v>
      </c>
      <c r="J29" s="45">
        <v>0</v>
      </c>
      <c r="K29" s="45">
        <v>0</v>
      </c>
      <c r="L29" s="59">
        <f>H29+F29+D29+J29+B29</f>
        <v>37575.03</v>
      </c>
      <c r="M29" s="46">
        <f>C29+E29+G29+I29+K29</f>
        <v>14352.49</v>
      </c>
      <c r="N29" s="47">
        <f>M29-L29</f>
        <v>-23222.54</v>
      </c>
      <c r="O29" s="173">
        <f>жовтень!S31</f>
        <v>0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793588.949</v>
      </c>
      <c r="C48" s="28">
        <v>775490.68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164467.95</v>
      </c>
      <c r="C49" s="28">
        <v>154025.56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213902.56</v>
      </c>
      <c r="C50" s="28">
        <v>220442.1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27107.5</v>
      </c>
      <c r="C51" s="28">
        <v>30286.38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124811</v>
      </c>
      <c r="C52" s="28">
        <v>104669.16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5000</v>
      </c>
      <c r="C53" s="28">
        <v>5910.64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6000.08</v>
      </c>
      <c r="C54" s="28">
        <v>9991.55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32792.11999999995</v>
      </c>
      <c r="C55" s="12">
        <v>34769.68000000017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1367670.159</v>
      </c>
      <c r="C56" s="9">
        <v>1335585.7500000002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10015</v>
      </c>
      <c r="C58" s="9">
        <f>C29</f>
        <v>2052.37</v>
      </c>
    </row>
    <row r="59" spans="1:3" ht="25.5">
      <c r="A59" s="76" t="s">
        <v>54</v>
      </c>
      <c r="B59" s="9">
        <f>D29</f>
        <v>5240.03</v>
      </c>
      <c r="C59" s="9">
        <f>E29</f>
        <v>1597.14</v>
      </c>
    </row>
    <row r="60" spans="1:3" ht="12.75">
      <c r="A60" s="76" t="s">
        <v>55</v>
      </c>
      <c r="B60" s="9">
        <f>F29</f>
        <v>22300</v>
      </c>
      <c r="C60" s="9">
        <f>G29</f>
        <v>10684.98</v>
      </c>
    </row>
    <row r="61" spans="1:3" ht="25.5">
      <c r="A61" s="76" t="s">
        <v>56</v>
      </c>
      <c r="B61" s="9">
        <f>H29</f>
        <v>20</v>
      </c>
      <c r="C61" s="9">
        <f>I29</f>
        <v>18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2" sqref="E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2018-10-29T09:58:56Z</dcterms:modified>
  <cp:category/>
  <cp:version/>
  <cp:contentType/>
  <cp:contentStatus/>
</cp:coreProperties>
</file>